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web\ADM\Input_files\"/>
    </mc:Choice>
  </mc:AlternateContent>
  <bookViews>
    <workbookView xWindow="0" yWindow="0" windowWidth="23040" windowHeight="9576" activeTab="1"/>
  </bookViews>
  <sheets>
    <sheet name="Testo" sheetId="3" r:id="rId1"/>
    <sheet name="Cograd-gradi-ripetuti" sheetId="2" r:id="rId2"/>
  </sheets>
  <definedNames>
    <definedName name="n">'Cograd-gradi-ripetuti'!$H$29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M11" i="2"/>
  <c r="L12" i="2" l="1"/>
  <c r="M12" i="2"/>
  <c r="N12" i="2"/>
  <c r="L13" i="2"/>
  <c r="M13" i="2"/>
  <c r="N13" i="2"/>
  <c r="N11" i="2"/>
  <c r="L5" i="2"/>
  <c r="L23" i="2" s="1"/>
  <c r="L30" i="2" s="1"/>
  <c r="M5" i="2"/>
  <c r="M23" i="2" s="1"/>
  <c r="M30" i="2" s="1"/>
  <c r="N5" i="2"/>
  <c r="N23" i="2" s="1"/>
  <c r="N30" i="2" s="1"/>
  <c r="L6" i="2"/>
  <c r="L24" i="2" s="1"/>
  <c r="L31" i="2" s="1"/>
  <c r="M6" i="2"/>
  <c r="M24" i="2" s="1"/>
  <c r="M31" i="2" s="1"/>
  <c r="N6" i="2"/>
  <c r="N24" i="2" s="1"/>
  <c r="N31" i="2" s="1"/>
  <c r="M4" i="2"/>
  <c r="M22" i="2" s="1"/>
  <c r="M29" i="2" s="1"/>
  <c r="N4" i="2"/>
  <c r="N22" i="2" s="1"/>
  <c r="N29" i="2" s="1"/>
  <c r="L4" i="2"/>
  <c r="L22" i="2" s="1"/>
  <c r="L29" i="2" s="1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" i="2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" i="2"/>
</calcChain>
</file>

<file path=xl/sharedStrings.xml><?xml version="1.0" encoding="utf-8"?>
<sst xmlns="http://schemas.openxmlformats.org/spreadsheetml/2006/main" count="76" uniqueCount="40">
  <si>
    <t>MARCA</t>
  </si>
  <si>
    <t>PREZZO</t>
  </si>
  <si>
    <t>POTENZA</t>
  </si>
  <si>
    <t>Akai 4200</t>
  </si>
  <si>
    <t>Hitachi K180</t>
  </si>
  <si>
    <t>Lg DAT200</t>
  </si>
  <si>
    <t>Waitec HTXE</t>
  </si>
  <si>
    <t>Genesis AV3</t>
  </si>
  <si>
    <t>Kenwood SLIM1.</t>
  </si>
  <si>
    <t>Orion HTS2965</t>
  </si>
  <si>
    <t>Pioneer DCS323</t>
  </si>
  <si>
    <t>Samsung UP30</t>
  </si>
  <si>
    <t>Samsung TWP32</t>
  </si>
  <si>
    <t>Sharp AT1000</t>
  </si>
  <si>
    <t>Teac PLD2100</t>
  </si>
  <si>
    <t>Jbl DSC1000</t>
  </si>
  <si>
    <t>Kenwood 5.1D</t>
  </si>
  <si>
    <t>Panasonic HT88</t>
  </si>
  <si>
    <t>Philips RGB500</t>
  </si>
  <si>
    <t>Pioneer HTW</t>
  </si>
  <si>
    <t>Sony PALPRO</t>
  </si>
  <si>
    <t>Technics DV290</t>
  </si>
  <si>
    <t>Thomson DPL943</t>
  </si>
  <si>
    <t>Jvc THR1</t>
  </si>
  <si>
    <t>Kenwood CIN5.4</t>
  </si>
  <si>
    <t>Pioneer RCS9H</t>
  </si>
  <si>
    <t>Sony RH7000</t>
  </si>
  <si>
    <t>Yamaha YHT941</t>
  </si>
  <si>
    <t>g(x)</t>
  </si>
  <si>
    <t>g(y)</t>
  </si>
  <si>
    <t>CASSE</t>
  </si>
  <si>
    <t>g(z)</t>
  </si>
  <si>
    <t>Matrice dei coefficienti di cograduazione</t>
  </si>
  <si>
    <t>Matrice dei coefficienti di correlazione</t>
  </si>
  <si>
    <t>In tutti e 3 i casi la relazione tra i posti d'ordine è maggiore della relazione lineare</t>
  </si>
  <si>
    <t>Matrice dei coefficienti di correlazione (ottenuta tramite il comp agiutnivo analisi dei dati)</t>
  </si>
  <si>
    <t>Matrice dei coefficienti di cograduazione (ottenuta tramite il comp agiutnivo analisi dei dati)</t>
  </si>
  <si>
    <t>n=</t>
  </si>
  <si>
    <t>Calcolo p-values dei coefficienti di cograduazione</t>
  </si>
  <si>
    <t>Tutti i p-values sono molto bassi==&gt; tutte le cograduzioni sono significative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</si>
</sst>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2</xdr:row>
      <xdr:rowOff>7620</xdr:rowOff>
    </xdr:from>
    <xdr:to>
      <xdr:col>11</xdr:col>
      <xdr:colOff>160020</xdr:colOff>
      <xdr:row>15</xdr:row>
      <xdr:rowOff>53340</xdr:rowOff>
    </xdr:to>
    <xdr:sp macro="" textlink="">
      <xdr:nvSpPr>
        <xdr:cNvPr id="2" name="CasellaDiTesto 1"/>
        <xdr:cNvSpPr txBox="1"/>
      </xdr:nvSpPr>
      <xdr:spPr>
        <a:xfrm>
          <a:off x="403860" y="373380"/>
          <a:ext cx="6461760" cy="2423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/>
            <a:t>Calcolare</a:t>
          </a:r>
          <a:r>
            <a:rPr lang="it-IT" sz="1600" baseline="0"/>
            <a:t> la matrice dei coefficienti di cograduazione di Spearman tra le variabili prezzo, potenza e casse tenendo conto dei gradi ripetuti</a:t>
          </a:r>
        </a:p>
        <a:p>
          <a:r>
            <a:rPr lang="it-IT" sz="1600" baseline="0"/>
            <a:t>Confrontare i coefficienti di correlazione con quelli di cograduazione</a:t>
          </a:r>
        </a:p>
        <a:p>
          <a:r>
            <a:rPr lang="it-IT" sz="1600" baseline="0"/>
            <a:t>Analizzare la significatività dei coefficienti di cograduazione</a:t>
          </a:r>
        </a:p>
        <a:p>
          <a:r>
            <a:rPr lang="it-IT" sz="1600" baseline="0"/>
            <a:t> </a:t>
          </a:r>
          <a:endParaRPr lang="it-IT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604395</xdr:colOff>
      <xdr:row>41</xdr:row>
      <xdr:rowOff>165112</xdr:rowOff>
    </xdr:from>
    <xdr:to>
      <xdr:col>24</xdr:col>
      <xdr:colOff>219321</xdr:colOff>
      <xdr:row>69</xdr:row>
      <xdr:rowOff>121920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9355" y="7708912"/>
          <a:ext cx="9368526" cy="5077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H32" sqref="H32"/>
    </sheetView>
  </sheetViews>
  <sheetFormatPr defaultRowHeight="14.4" x14ac:dyDescent="0.3"/>
  <cols>
    <col min="2" max="2" width="16.44140625" customWidth="1"/>
  </cols>
  <sheetData>
    <row r="1" spans="1:19" x14ac:dyDescent="0.3">
      <c r="B1" t="s">
        <v>0</v>
      </c>
      <c r="C1" t="s">
        <v>1</v>
      </c>
      <c r="D1" t="s">
        <v>2</v>
      </c>
      <c r="E1" t="s">
        <v>30</v>
      </c>
      <c r="F1" t="s">
        <v>28</v>
      </c>
      <c r="G1" t="s">
        <v>29</v>
      </c>
      <c r="H1" t="s">
        <v>31</v>
      </c>
    </row>
    <row r="2" spans="1:19" ht="15" thickBot="1" x14ac:dyDescent="0.35">
      <c r="A2">
        <v>1</v>
      </c>
      <c r="B2" t="s">
        <v>3</v>
      </c>
      <c r="C2">
        <v>208</v>
      </c>
      <c r="D2">
        <v>150</v>
      </c>
      <c r="E2">
        <v>4</v>
      </c>
      <c r="F2">
        <f>_xlfn.RANK.AVG(C2,C$2:C$26,1)</f>
        <v>3</v>
      </c>
      <c r="G2">
        <f>_xlfn.RANK.AVG(D2,D$2:D$26,1)</f>
        <v>2</v>
      </c>
      <c r="H2">
        <f>_xlfn.RANK.AVG(E2,E$2:E$26,1)</f>
        <v>3</v>
      </c>
      <c r="K2" t="s">
        <v>32</v>
      </c>
      <c r="P2" t="s">
        <v>36</v>
      </c>
    </row>
    <row r="3" spans="1:19" x14ac:dyDescent="0.3">
      <c r="A3">
        <v>2</v>
      </c>
      <c r="B3" t="s">
        <v>4</v>
      </c>
      <c r="C3">
        <v>161</v>
      </c>
      <c r="D3">
        <v>160</v>
      </c>
      <c r="E3">
        <v>4</v>
      </c>
      <c r="F3">
        <f t="shared" ref="F3:F26" si="0">_xlfn.RANK.AVG(C3,C$2:C$26,1)</f>
        <v>2</v>
      </c>
      <c r="G3">
        <f t="shared" ref="G3:G26" si="1">_xlfn.RANK.AVG(D3,D$2:D$26,1)</f>
        <v>3</v>
      </c>
      <c r="H3">
        <f t="shared" ref="H3:H26" si="2">_xlfn.RANK.AVG(E3,E$2:E$26,1)</f>
        <v>3</v>
      </c>
      <c r="K3" s="3"/>
      <c r="L3" s="3" t="s">
        <v>28</v>
      </c>
      <c r="M3" s="3" t="s">
        <v>29</v>
      </c>
      <c r="N3" s="3" t="s">
        <v>31</v>
      </c>
      <c r="P3" s="3"/>
      <c r="Q3" s="3" t="s">
        <v>28</v>
      </c>
      <c r="R3" s="3" t="s">
        <v>29</v>
      </c>
      <c r="S3" s="3" t="s">
        <v>31</v>
      </c>
    </row>
    <row r="4" spans="1:19" x14ac:dyDescent="0.3">
      <c r="A4">
        <v>3</v>
      </c>
      <c r="B4" t="s">
        <v>5</v>
      </c>
      <c r="C4">
        <v>210</v>
      </c>
      <c r="D4">
        <v>320</v>
      </c>
      <c r="E4">
        <v>4</v>
      </c>
      <c r="F4">
        <f t="shared" si="0"/>
        <v>4</v>
      </c>
      <c r="G4">
        <f t="shared" si="1"/>
        <v>5</v>
      </c>
      <c r="H4">
        <f t="shared" si="2"/>
        <v>3</v>
      </c>
      <c r="J4">
        <v>0</v>
      </c>
      <c r="K4" s="1" t="s">
        <v>28</v>
      </c>
      <c r="L4" s="1">
        <f ca="1">CORREL(OFFSET($F$2:$F$26,,$J4),F$2:F$26)</f>
        <v>1</v>
      </c>
      <c r="M4" s="1">
        <f ca="1">CORREL(OFFSET($F$2:$F$26,,$J4),G$2:G$26)</f>
        <v>0.84375307689199142</v>
      </c>
      <c r="N4" s="1">
        <f ca="1">CORREL(OFFSET($F$2:$F$26,,$J4),H$2:H$26)</f>
        <v>0.88042506101621976</v>
      </c>
      <c r="P4" s="1" t="s">
        <v>28</v>
      </c>
      <c r="Q4" s="1">
        <v>1</v>
      </c>
      <c r="R4" s="1"/>
      <c r="S4" s="1"/>
    </row>
    <row r="5" spans="1:19" x14ac:dyDescent="0.3">
      <c r="A5">
        <v>4</v>
      </c>
      <c r="B5" t="s">
        <v>6</v>
      </c>
      <c r="C5">
        <v>120</v>
      </c>
      <c r="D5">
        <v>120</v>
      </c>
      <c r="E5">
        <v>3</v>
      </c>
      <c r="F5">
        <f t="shared" si="0"/>
        <v>1</v>
      </c>
      <c r="G5">
        <f t="shared" si="1"/>
        <v>1</v>
      </c>
      <c r="H5">
        <f t="shared" si="2"/>
        <v>1</v>
      </c>
      <c r="J5">
        <v>1</v>
      </c>
      <c r="K5" s="1" t="s">
        <v>29</v>
      </c>
      <c r="L5" s="1">
        <f ca="1">CORREL(OFFSET($F$2:$F$26,,$J5),F$2:F$26)</f>
        <v>0.84375307689199142</v>
      </c>
      <c r="M5" s="1">
        <f ca="1">CORREL(OFFSET($F$2:$F$26,,$J5),G$2:G$26)</f>
        <v>1.0000000000000002</v>
      </c>
      <c r="N5" s="1">
        <f ca="1">CORREL(OFFSET($F$2:$F$26,,$J5),H$2:H$26)</f>
        <v>0.73276144227075912</v>
      </c>
      <c r="P5" s="1" t="s">
        <v>29</v>
      </c>
      <c r="Q5" s="1">
        <v>0.84375307689199142</v>
      </c>
      <c r="R5" s="1">
        <v>1</v>
      </c>
      <c r="S5" s="1"/>
    </row>
    <row r="6" spans="1:19" ht="15" thickBot="1" x14ac:dyDescent="0.35">
      <c r="A6">
        <v>5</v>
      </c>
      <c r="B6" t="s">
        <v>7</v>
      </c>
      <c r="C6">
        <v>520</v>
      </c>
      <c r="D6">
        <v>600</v>
      </c>
      <c r="E6">
        <v>6</v>
      </c>
      <c r="F6">
        <f t="shared" si="0"/>
        <v>18</v>
      </c>
      <c r="G6">
        <f t="shared" si="1"/>
        <v>13</v>
      </c>
      <c r="H6">
        <f t="shared" si="2"/>
        <v>15</v>
      </c>
      <c r="J6" s="1">
        <v>2</v>
      </c>
      <c r="K6" s="2" t="s">
        <v>31</v>
      </c>
      <c r="L6" s="1">
        <f ca="1">CORREL(OFFSET($F$2:$F$26,,$J6),F$2:F$26)</f>
        <v>0.88042506101621976</v>
      </c>
      <c r="M6" s="1">
        <f ca="1">CORREL(OFFSET($F$2:$F$26,,$J6),G$2:G$26)</f>
        <v>0.73276144227075912</v>
      </c>
      <c r="N6" s="1">
        <f ca="1">CORREL(OFFSET($F$2:$F$26,,$J6),H$2:H$26)</f>
        <v>1</v>
      </c>
      <c r="P6" s="2" t="s">
        <v>31</v>
      </c>
      <c r="Q6" s="2">
        <v>0.88042506101621976</v>
      </c>
      <c r="R6" s="2">
        <v>0.73276144227075912</v>
      </c>
      <c r="S6" s="2">
        <v>1</v>
      </c>
    </row>
    <row r="7" spans="1:19" x14ac:dyDescent="0.3">
      <c r="A7">
        <v>6</v>
      </c>
      <c r="B7" t="s">
        <v>8</v>
      </c>
      <c r="C7">
        <v>452</v>
      </c>
      <c r="D7">
        <v>240</v>
      </c>
      <c r="E7">
        <v>6</v>
      </c>
      <c r="F7">
        <f t="shared" si="0"/>
        <v>15</v>
      </c>
      <c r="G7">
        <f t="shared" si="1"/>
        <v>4</v>
      </c>
      <c r="H7">
        <f t="shared" si="2"/>
        <v>15</v>
      </c>
    </row>
    <row r="8" spans="1:19" x14ac:dyDescent="0.3">
      <c r="A8">
        <v>7</v>
      </c>
      <c r="B8" t="s">
        <v>9</v>
      </c>
      <c r="C8">
        <v>260</v>
      </c>
      <c r="D8">
        <v>500</v>
      </c>
      <c r="E8">
        <v>5</v>
      </c>
      <c r="F8">
        <f t="shared" si="0"/>
        <v>7</v>
      </c>
      <c r="G8">
        <f t="shared" si="1"/>
        <v>8.5</v>
      </c>
      <c r="H8">
        <f t="shared" si="2"/>
        <v>7</v>
      </c>
    </row>
    <row r="9" spans="1:19" ht="15" thickBot="1" x14ac:dyDescent="0.35">
      <c r="A9">
        <v>8</v>
      </c>
      <c r="B9" t="s">
        <v>10</v>
      </c>
      <c r="C9">
        <v>280</v>
      </c>
      <c r="D9">
        <v>500</v>
      </c>
      <c r="E9">
        <v>6</v>
      </c>
      <c r="F9">
        <f t="shared" si="0"/>
        <v>8</v>
      </c>
      <c r="G9">
        <f t="shared" si="1"/>
        <v>8.5</v>
      </c>
      <c r="H9">
        <f t="shared" si="2"/>
        <v>15</v>
      </c>
      <c r="K9" t="s">
        <v>33</v>
      </c>
      <c r="P9" t="s">
        <v>35</v>
      </c>
    </row>
    <row r="10" spans="1:19" x14ac:dyDescent="0.3">
      <c r="A10">
        <v>9</v>
      </c>
      <c r="B10" t="s">
        <v>11</v>
      </c>
      <c r="C10">
        <v>230</v>
      </c>
      <c r="D10">
        <v>500</v>
      </c>
      <c r="E10">
        <v>5</v>
      </c>
      <c r="F10">
        <f t="shared" si="0"/>
        <v>5</v>
      </c>
      <c r="G10">
        <f t="shared" si="1"/>
        <v>8.5</v>
      </c>
      <c r="H10">
        <f t="shared" si="2"/>
        <v>7</v>
      </c>
      <c r="K10" s="3"/>
      <c r="L10" t="s">
        <v>1</v>
      </c>
      <c r="M10" t="s">
        <v>2</v>
      </c>
      <c r="N10" t="s">
        <v>30</v>
      </c>
      <c r="P10" s="3"/>
      <c r="Q10" s="3" t="s">
        <v>1</v>
      </c>
      <c r="R10" s="3" t="s">
        <v>2</v>
      </c>
      <c r="S10" s="3" t="s">
        <v>30</v>
      </c>
    </row>
    <row r="11" spans="1:19" x14ac:dyDescent="0.3">
      <c r="A11">
        <v>10</v>
      </c>
      <c r="B11" t="s">
        <v>12</v>
      </c>
      <c r="C11">
        <v>400</v>
      </c>
      <c r="D11">
        <v>700</v>
      </c>
      <c r="E11">
        <v>5</v>
      </c>
      <c r="F11">
        <f t="shared" si="0"/>
        <v>12</v>
      </c>
      <c r="G11">
        <f t="shared" si="1"/>
        <v>16.5</v>
      </c>
      <c r="H11">
        <f t="shared" si="2"/>
        <v>7</v>
      </c>
      <c r="J11">
        <v>0</v>
      </c>
      <c r="K11" t="s">
        <v>1</v>
      </c>
      <c r="L11" s="1">
        <f ca="1">CORREL(OFFSET($C$2:$C$26,,$J11),C$2:C$26)</f>
        <v>1.0000000000000002</v>
      </c>
      <c r="M11" s="1">
        <f ca="1">CORREL(OFFSET($C$2:$C$26,,$J11),D$2:D$26)</f>
        <v>0.80758271490265876</v>
      </c>
      <c r="N11" s="1">
        <f ca="1">CORREL(OFFSET($C$2:$C$26,,$J11),E$2:E$26)</f>
        <v>0.709945897229324</v>
      </c>
      <c r="P11" s="1" t="s">
        <v>1</v>
      </c>
      <c r="Q11" s="1">
        <v>1</v>
      </c>
      <c r="R11" s="1"/>
      <c r="S11" s="1"/>
    </row>
    <row r="12" spans="1:19" x14ac:dyDescent="0.3">
      <c r="A12">
        <v>11</v>
      </c>
      <c r="B12" t="s">
        <v>13</v>
      </c>
      <c r="C12">
        <v>440</v>
      </c>
      <c r="D12">
        <v>600</v>
      </c>
      <c r="E12">
        <v>6</v>
      </c>
      <c r="F12">
        <f t="shared" si="0"/>
        <v>14</v>
      </c>
      <c r="G12">
        <f t="shared" si="1"/>
        <v>13</v>
      </c>
      <c r="H12">
        <f t="shared" si="2"/>
        <v>15</v>
      </c>
      <c r="J12">
        <v>1</v>
      </c>
      <c r="K12" t="s">
        <v>2</v>
      </c>
      <c r="L12" s="1">
        <f ca="1">CORREL(OFFSET($C$2:$C$26,,$J12),C$2:C$26)</f>
        <v>0.80758271490265876</v>
      </c>
      <c r="M12" s="1">
        <f ca="1">CORREL(OFFSET($C$2:$C$26,,$J12),D$2:D$26)</f>
        <v>0.99999999999999989</v>
      </c>
      <c r="N12" s="1">
        <f ca="1">CORREL(OFFSET($C$2:$C$26,,$J12),E$2:E$26)</f>
        <v>0.69244702788297252</v>
      </c>
      <c r="P12" s="1" t="s">
        <v>2</v>
      </c>
      <c r="Q12" s="1">
        <v>0.80758271490265876</v>
      </c>
      <c r="R12" s="1">
        <v>1</v>
      </c>
      <c r="S12" s="1"/>
    </row>
    <row r="13" spans="1:19" ht="15" thickBot="1" x14ac:dyDescent="0.35">
      <c r="A13">
        <v>12</v>
      </c>
      <c r="B13" t="s">
        <v>14</v>
      </c>
      <c r="C13">
        <v>250</v>
      </c>
      <c r="D13">
        <v>550</v>
      </c>
      <c r="E13">
        <v>5</v>
      </c>
      <c r="F13">
        <f t="shared" si="0"/>
        <v>6</v>
      </c>
      <c r="G13">
        <f t="shared" si="1"/>
        <v>11</v>
      </c>
      <c r="H13">
        <f t="shared" si="2"/>
        <v>7</v>
      </c>
      <c r="J13" s="1">
        <v>2</v>
      </c>
      <c r="K13" t="s">
        <v>30</v>
      </c>
      <c r="L13" s="1">
        <f ca="1">CORREL(OFFSET($C$2:$C$26,,$J13),C$2:C$26)</f>
        <v>0.709945897229324</v>
      </c>
      <c r="M13" s="1">
        <f ca="1">CORREL(OFFSET($C$2:$C$26,,$J13),D$2:D$26)</f>
        <v>0.69244702788297252</v>
      </c>
      <c r="N13" s="1">
        <f ca="1">CORREL(OFFSET($C$2:$C$26,,$J13),E$2:E$26)</f>
        <v>1</v>
      </c>
      <c r="P13" s="2" t="s">
        <v>30</v>
      </c>
      <c r="Q13" s="2">
        <v>0.709945897229324</v>
      </c>
      <c r="R13" s="2">
        <v>0.69244702788297252</v>
      </c>
      <c r="S13" s="2">
        <v>1</v>
      </c>
    </row>
    <row r="14" spans="1:19" x14ac:dyDescent="0.3">
      <c r="A14">
        <v>13</v>
      </c>
      <c r="B14" t="s">
        <v>15</v>
      </c>
      <c r="C14">
        <v>650</v>
      </c>
      <c r="D14">
        <v>700</v>
      </c>
      <c r="E14">
        <v>7</v>
      </c>
      <c r="F14">
        <f t="shared" si="0"/>
        <v>20</v>
      </c>
      <c r="G14">
        <f t="shared" si="1"/>
        <v>16.5</v>
      </c>
      <c r="H14">
        <f t="shared" si="2"/>
        <v>22.5</v>
      </c>
    </row>
    <row r="15" spans="1:19" x14ac:dyDescent="0.3">
      <c r="A15">
        <v>14</v>
      </c>
      <c r="B15" t="s">
        <v>16</v>
      </c>
      <c r="C15">
        <v>408</v>
      </c>
      <c r="D15">
        <v>650</v>
      </c>
      <c r="E15">
        <v>6</v>
      </c>
      <c r="F15">
        <f t="shared" si="0"/>
        <v>13</v>
      </c>
      <c r="G15">
        <f t="shared" si="1"/>
        <v>15</v>
      </c>
      <c r="H15">
        <f t="shared" si="2"/>
        <v>15</v>
      </c>
    </row>
    <row r="16" spans="1:19" x14ac:dyDescent="0.3">
      <c r="A16">
        <v>15</v>
      </c>
      <c r="B16" t="s">
        <v>17</v>
      </c>
      <c r="C16">
        <v>550</v>
      </c>
      <c r="D16">
        <v>900</v>
      </c>
      <c r="E16">
        <v>6</v>
      </c>
      <c r="F16">
        <f t="shared" si="0"/>
        <v>19</v>
      </c>
      <c r="G16">
        <f t="shared" si="1"/>
        <v>21</v>
      </c>
      <c r="H16">
        <f t="shared" si="2"/>
        <v>15</v>
      </c>
      <c r="J16" t="s">
        <v>34</v>
      </c>
    </row>
    <row r="17" spans="1:14" x14ac:dyDescent="0.3">
      <c r="A17">
        <v>16</v>
      </c>
      <c r="B17" t="s">
        <v>18</v>
      </c>
      <c r="C17">
        <v>330</v>
      </c>
      <c r="D17">
        <v>600</v>
      </c>
      <c r="E17">
        <v>5</v>
      </c>
      <c r="F17">
        <f t="shared" si="0"/>
        <v>9.5</v>
      </c>
      <c r="G17">
        <f t="shared" si="1"/>
        <v>13</v>
      </c>
      <c r="H17">
        <f t="shared" si="2"/>
        <v>7</v>
      </c>
    </row>
    <row r="18" spans="1:14" x14ac:dyDescent="0.3">
      <c r="A18">
        <v>17</v>
      </c>
      <c r="B18" t="s">
        <v>19</v>
      </c>
      <c r="C18">
        <v>460</v>
      </c>
      <c r="D18">
        <v>500</v>
      </c>
      <c r="E18">
        <v>6</v>
      </c>
      <c r="F18">
        <f t="shared" si="0"/>
        <v>16</v>
      </c>
      <c r="G18">
        <f t="shared" si="1"/>
        <v>8.5</v>
      </c>
      <c r="H18">
        <f t="shared" si="2"/>
        <v>15</v>
      </c>
    </row>
    <row r="19" spans="1:14" x14ac:dyDescent="0.3">
      <c r="A19">
        <v>18</v>
      </c>
      <c r="B19" t="s">
        <v>20</v>
      </c>
      <c r="C19">
        <v>380</v>
      </c>
      <c r="D19">
        <v>800</v>
      </c>
      <c r="E19">
        <v>6</v>
      </c>
      <c r="F19">
        <f t="shared" si="0"/>
        <v>11</v>
      </c>
      <c r="G19">
        <f t="shared" si="1"/>
        <v>19</v>
      </c>
      <c r="H19">
        <f t="shared" si="2"/>
        <v>15</v>
      </c>
      <c r="K19" t="s">
        <v>38</v>
      </c>
    </row>
    <row r="20" spans="1:14" ht="15" thickBot="1" x14ac:dyDescent="0.35">
      <c r="A20">
        <v>19</v>
      </c>
      <c r="B20" t="s">
        <v>21</v>
      </c>
      <c r="C20">
        <v>700</v>
      </c>
      <c r="D20">
        <v>720</v>
      </c>
      <c r="E20">
        <v>6</v>
      </c>
      <c r="F20">
        <f t="shared" si="0"/>
        <v>21</v>
      </c>
      <c r="G20">
        <f t="shared" si="1"/>
        <v>18</v>
      </c>
      <c r="H20">
        <f t="shared" si="2"/>
        <v>15</v>
      </c>
    </row>
    <row r="21" spans="1:14" x14ac:dyDescent="0.3">
      <c r="A21">
        <v>20</v>
      </c>
      <c r="B21" t="s">
        <v>22</v>
      </c>
      <c r="C21">
        <v>330</v>
      </c>
      <c r="D21">
        <v>400</v>
      </c>
      <c r="E21">
        <v>6</v>
      </c>
      <c r="F21">
        <f t="shared" si="0"/>
        <v>9.5</v>
      </c>
      <c r="G21">
        <f t="shared" si="1"/>
        <v>6</v>
      </c>
      <c r="H21">
        <f t="shared" si="2"/>
        <v>15</v>
      </c>
      <c r="K21" s="3"/>
      <c r="L21" s="3" t="s">
        <v>28</v>
      </c>
      <c r="M21" s="3" t="s">
        <v>29</v>
      </c>
      <c r="N21" s="3" t="s">
        <v>31</v>
      </c>
    </row>
    <row r="22" spans="1:14" x14ac:dyDescent="0.3">
      <c r="A22">
        <v>21</v>
      </c>
      <c r="B22" t="s">
        <v>23</v>
      </c>
      <c r="C22">
        <v>494</v>
      </c>
      <c r="D22">
        <v>810</v>
      </c>
      <c r="E22">
        <v>7</v>
      </c>
      <c r="F22">
        <f t="shared" si="0"/>
        <v>17</v>
      </c>
      <c r="G22">
        <f t="shared" si="1"/>
        <v>20</v>
      </c>
      <c r="H22">
        <f t="shared" si="2"/>
        <v>22.5</v>
      </c>
      <c r="K22" s="1" t="s">
        <v>28</v>
      </c>
      <c r="L22" t="e">
        <f ca="1">SQRT(n-2)*L4/SQRT(1-L4^2)</f>
        <v>#DIV/0!</v>
      </c>
      <c r="M22">
        <f ca="1">SQRT(n-2)*M4/SQRT(1-M4^2)</f>
        <v>7.5391463107189276</v>
      </c>
      <c r="N22">
        <f ca="1">SQRT(n-2)*N4/SQRT(1-N4^2)</f>
        <v>8.9044728666459214</v>
      </c>
    </row>
    <row r="23" spans="1:14" x14ac:dyDescent="0.3">
      <c r="A23">
        <v>22</v>
      </c>
      <c r="B23" t="s">
        <v>24</v>
      </c>
      <c r="C23">
        <v>816</v>
      </c>
      <c r="D23">
        <v>1500</v>
      </c>
      <c r="E23">
        <v>6</v>
      </c>
      <c r="F23">
        <f t="shared" si="0"/>
        <v>22</v>
      </c>
      <c r="G23">
        <f t="shared" si="1"/>
        <v>25</v>
      </c>
      <c r="H23">
        <f t="shared" si="2"/>
        <v>15</v>
      </c>
      <c r="K23" s="1" t="s">
        <v>29</v>
      </c>
      <c r="L23">
        <f ca="1">SQRT(n-2)*L5/SQRT(1-L5^2)</f>
        <v>7.5391463107189276</v>
      </c>
      <c r="M23" t="e">
        <f ca="1">SQRT(n-2)*M5/SQRT(1-M5^2)</f>
        <v>#NUM!</v>
      </c>
      <c r="N23">
        <f ca="1">SQRT(n-2)*N5/SQRT(1-N5^2)</f>
        <v>5.1642538206976587</v>
      </c>
    </row>
    <row r="24" spans="1:14" ht="15" thickBot="1" x14ac:dyDescent="0.35">
      <c r="A24">
        <v>23</v>
      </c>
      <c r="B24" t="s">
        <v>25</v>
      </c>
      <c r="C24">
        <v>1299</v>
      </c>
      <c r="D24">
        <v>1040</v>
      </c>
      <c r="E24">
        <v>7</v>
      </c>
      <c r="F24">
        <f t="shared" si="0"/>
        <v>24</v>
      </c>
      <c r="G24">
        <f t="shared" si="1"/>
        <v>23</v>
      </c>
      <c r="H24">
        <f t="shared" si="2"/>
        <v>22.5</v>
      </c>
      <c r="K24" s="2" t="s">
        <v>31</v>
      </c>
      <c r="L24">
        <f ca="1">SQRT(n-2)*L6/SQRT(1-L6^2)</f>
        <v>8.9044728666459214</v>
      </c>
      <c r="M24">
        <f ca="1">SQRT(n-2)*M6/SQRT(1-M6^2)</f>
        <v>5.1642538206976587</v>
      </c>
      <c r="N24" t="e">
        <f ca="1">SQRT(n-2)*N6/SQRT(1-N6^2)</f>
        <v>#DIV/0!</v>
      </c>
    </row>
    <row r="25" spans="1:14" x14ac:dyDescent="0.3">
      <c r="A25">
        <v>24</v>
      </c>
      <c r="B25" t="s">
        <v>26</v>
      </c>
      <c r="C25">
        <v>1550</v>
      </c>
      <c r="D25">
        <v>1350</v>
      </c>
      <c r="E25">
        <v>7</v>
      </c>
      <c r="F25">
        <f t="shared" si="0"/>
        <v>25</v>
      </c>
      <c r="G25">
        <f t="shared" si="1"/>
        <v>24</v>
      </c>
      <c r="H25">
        <f t="shared" si="2"/>
        <v>22.5</v>
      </c>
    </row>
    <row r="26" spans="1:14" x14ac:dyDescent="0.3">
      <c r="A26">
        <v>25</v>
      </c>
      <c r="B26" t="s">
        <v>27</v>
      </c>
      <c r="C26">
        <v>850</v>
      </c>
      <c r="D26">
        <v>1000</v>
      </c>
      <c r="E26">
        <v>8</v>
      </c>
      <c r="F26">
        <f t="shared" si="0"/>
        <v>23</v>
      </c>
      <c r="G26">
        <f t="shared" si="1"/>
        <v>22</v>
      </c>
      <c r="H26">
        <f t="shared" si="2"/>
        <v>25</v>
      </c>
    </row>
    <row r="27" spans="1:14" ht="15" thickBot="1" x14ac:dyDescent="0.35"/>
    <row r="28" spans="1:14" x14ac:dyDescent="0.3">
      <c r="K28" s="3"/>
      <c r="L28" s="3" t="s">
        <v>28</v>
      </c>
      <c r="M28" s="3" t="s">
        <v>29</v>
      </c>
      <c r="N28" s="3" t="s">
        <v>31</v>
      </c>
    </row>
    <row r="29" spans="1:14" x14ac:dyDescent="0.3">
      <c r="G29" t="s">
        <v>37</v>
      </c>
      <c r="H29">
        <v>25</v>
      </c>
      <c r="K29" s="1" t="s">
        <v>28</v>
      </c>
      <c r="L29" t="e">
        <f ca="1">TDIST(ABS(L22),n-2,2)</f>
        <v>#DIV/0!</v>
      </c>
      <c r="M29">
        <f ca="1">TDIST(ABS(M22),n-2,2)</f>
        <v>1.1688771106374019E-7</v>
      </c>
      <c r="N29">
        <f ca="1">TDIST(ABS(N22),n-2,2)</f>
        <v>6.5096689181922796E-9</v>
      </c>
    </row>
    <row r="30" spans="1:14" x14ac:dyDescent="0.3">
      <c r="K30" s="1" t="s">
        <v>29</v>
      </c>
      <c r="L30">
        <f ca="1">TDIST(ABS(L23),n-2,2)</f>
        <v>1.1688771106374019E-7</v>
      </c>
      <c r="M30" t="e">
        <f ca="1">TDIST(ABS(M23),n-2,2)</f>
        <v>#NUM!</v>
      </c>
      <c r="N30">
        <f ca="1">TDIST(ABS(N23),n-2,2)</f>
        <v>3.1065835468829191E-5</v>
      </c>
    </row>
    <row r="31" spans="1:14" ht="15" thickBot="1" x14ac:dyDescent="0.35">
      <c r="K31" s="2" t="s">
        <v>31</v>
      </c>
      <c r="L31">
        <f ca="1">TDIST(ABS(L24),n-2,2)</f>
        <v>6.5096689181922796E-9</v>
      </c>
      <c r="M31">
        <f ca="1">TDIST(ABS(M24),n-2,2)</f>
        <v>3.1065835468829191E-5</v>
      </c>
      <c r="N31" t="e">
        <f ca="1">TDIST(ABS(N24),n-2,2)</f>
        <v>#DIV/0!</v>
      </c>
    </row>
    <row r="33" spans="11:11" x14ac:dyDescent="0.3">
      <c r="K33" t="s">
        <v>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Testo</vt:lpstr>
      <vt:lpstr>Cograd-gradi-ripetuti</vt:lpstr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Mriani</cp:lastModifiedBy>
  <dcterms:created xsi:type="dcterms:W3CDTF">2014-09-23T21:25:11Z</dcterms:created>
  <dcterms:modified xsi:type="dcterms:W3CDTF">2017-09-29T11:49:57Z</dcterms:modified>
</cp:coreProperties>
</file>