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EED92EB6-5714-4FBC-9F95-394367A8481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to" sheetId="3" r:id="rId1"/>
    <sheet name="D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U12" i="1"/>
  <c r="V12" i="1"/>
  <c r="T12" i="1"/>
  <c r="U15" i="1" s="1"/>
  <c r="R13" i="1"/>
  <c r="R14" i="1"/>
  <c r="R12" i="1"/>
  <c r="R15" i="1" s="1"/>
  <c r="H9" i="1"/>
  <c r="H10" i="1"/>
  <c r="I10" i="1"/>
  <c r="I9" i="1"/>
  <c r="C10" i="1"/>
  <c r="D10" i="1"/>
  <c r="D9" i="1"/>
  <c r="C9" i="1"/>
  <c r="C15" i="1" l="1"/>
  <c r="C13" i="1"/>
  <c r="J47" i="1" l="1"/>
  <c r="E20" i="1"/>
  <c r="R25" i="1"/>
  <c r="J49" i="1"/>
  <c r="M49" i="1" l="1"/>
</calcChain>
</file>

<file path=xl/sharedStrings.xml><?xml version="1.0" encoding="utf-8"?>
<sst xmlns="http://schemas.openxmlformats.org/spreadsheetml/2006/main" count="32" uniqueCount="28">
  <si>
    <t>X          Y</t>
  </si>
  <si>
    <t>Suff</t>
  </si>
  <si>
    <t>Discreto</t>
  </si>
  <si>
    <t>Buono</t>
  </si>
  <si>
    <t>Tot</t>
  </si>
  <si>
    <t>C=</t>
  </si>
  <si>
    <t>D=</t>
  </si>
  <si>
    <t>Formule per il calcolo di C</t>
  </si>
  <si>
    <t>Formule per il calcolo di D</t>
  </si>
  <si>
    <t>ni.(*ni.-1)/2</t>
  </si>
  <si>
    <t>n.j*(n.j-1)/2</t>
  </si>
  <si>
    <t>Taub=</t>
  </si>
  <si>
    <t>n*(n-1)/2</t>
  </si>
  <si>
    <t>Taub come media geometrica degli indici d</t>
  </si>
  <si>
    <t>Taub =</t>
  </si>
  <si>
    <t>dx|y=</t>
  </si>
  <si>
    <t>dy|x=</t>
  </si>
  <si>
    <t>Interpretazione di Taub = la differenza tra la proporzione di coppie concordanti e la proporzione di coppie discordanti (calcolata con riferimento solo alle coppie di osservazioni che non sono a pari merito sia sulla variabile X sia sulla variabile Y)  è positiva ed è pari al 30.6 per cento (circa) del valore massimo possibile. C'è quindi una sostanziale concordanza tra i giudizi nelle due prove.</t>
  </si>
  <si>
    <t>Numero totale di coppie concordanti</t>
  </si>
  <si>
    <t>Numero totale di coppie discordanti</t>
  </si>
  <si>
    <t>Tx=</t>
  </si>
  <si>
    <t>Ty=</t>
  </si>
  <si>
    <t>Tx = numero totale di coppie a pari merito su X</t>
  </si>
  <si>
    <t>numero totale di coppie da confrontare</t>
  </si>
  <si>
    <t>Interpretazione di dy|x = la differenza tra la proporzione di coppie concordanti e la proporzione di coppie discordanti (calcolata con riferimento solo alle coppie di osservazioni che non sono a pari merito sulla variabile esplicativa X "giudizio nella prova scritta scritta")  è positiva ed è pari al 31.5 per cento (circa) del valore massimo possibile. C'è quindi una sostanziale concordanza tra i giudizi nelle due prove.</t>
  </si>
  <si>
    <r>
      <t xml:space="preserve">Interpretazione di </t>
    </r>
    <r>
      <rPr>
        <sz val="14"/>
        <color theme="1"/>
        <rFont val="Calibri"/>
        <family val="2"/>
      </rPr>
      <t>γ (</t>
    </r>
    <r>
      <rPr>
        <sz val="14"/>
        <color theme="1"/>
        <rFont val="Calibri"/>
        <family val="2"/>
        <scheme val="minor"/>
      </rPr>
      <t>gamma) = la differenza tra la proporzione di coppie concordanti e la proporzione di coppie discordanti (calcolata con riferimento alla somma delle coppie concordanti  e discordanti)  è positiva ed è pari al 50 per cento del valore massimo possibile. C'è quindi una sostanziale concordanza tra i giudizi nelle due prove.</t>
    </r>
  </si>
  <si>
    <t>Ty = numero totale di coppie a pari merito su Y</t>
  </si>
  <si>
    <t>OUTPUT DELLA FUNZIONE corOrdinal.m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</si>
</sst>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335280</xdr:colOff>
      <xdr:row>2</xdr:row>
      <xdr:rowOff>114300</xdr:rowOff>
    </xdr:from>
    <xdr:to>
      <xdr:col>11</xdr:col>
      <xdr:colOff>381000</xdr:colOff>
      <xdr:row>17</xdr:row>
      <xdr:rowOff>68580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4880" y="480060"/>
          <a:ext cx="6141720" cy="2697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800"/>
            <a:t>Il</a:t>
          </a:r>
          <a:r>
            <a:rPr lang="it-IT" sz="1800" baseline="0"/>
            <a:t> foglio dati contiene una tabella di contingenza riferita alle variabili ordinali "Giudizio nella prova scritta" (X) e "Giudizione nella prova orale" (Y).  Calcolare gli indici gamma (Goodman e Kruskall), Taub (Kendall), dy|x e dx|y (Somers). Verificare che Taub può essere ottenuto come media geometrica dei due indici di Somers.</a:t>
          </a:r>
        </a:p>
        <a:p>
          <a:r>
            <a:rPr lang="it-IT" sz="1800" baseline="0"/>
            <a:t>Interpretare gli indici ottenuti. Confrontare i risultati con quelli di FSDA toolbox prodotti dalla funzione corrOrdinal.m</a:t>
          </a:r>
        </a:p>
        <a:p>
          <a:r>
            <a:rPr lang="it-IT" sz="1800" baseline="0"/>
            <a:t>http://rosa.unipr.it/FSDA/corrOrdinal.html </a:t>
          </a:r>
          <a:endParaRPr lang="it-IT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3</xdr:col>
          <xdr:colOff>320040</xdr:colOff>
          <xdr:row>22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11</xdr:row>
          <xdr:rowOff>45720</xdr:rowOff>
        </xdr:from>
        <xdr:to>
          <xdr:col>15</xdr:col>
          <xdr:colOff>220980</xdr:colOff>
          <xdr:row>32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76200</xdr:colOff>
      <xdr:row>35</xdr:row>
      <xdr:rowOff>110108</xdr:rowOff>
    </xdr:from>
    <xdr:to>
      <xdr:col>15</xdr:col>
      <xdr:colOff>469900</xdr:colOff>
      <xdr:row>44</xdr:row>
      <xdr:rowOff>64388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6693788"/>
          <a:ext cx="3441700" cy="160020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  <xdr:twoCellAnchor editAs="oneCell">
    <xdr:from>
      <xdr:col>16</xdr:col>
      <xdr:colOff>210636</xdr:colOff>
      <xdr:row>36</xdr:row>
      <xdr:rowOff>129540</xdr:rowOff>
    </xdr:from>
    <xdr:to>
      <xdr:col>21</xdr:col>
      <xdr:colOff>172510</xdr:colOff>
      <xdr:row>43</xdr:row>
      <xdr:rowOff>83810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87096" y="6896100"/>
          <a:ext cx="3009874" cy="123443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14</xdr:col>
      <xdr:colOff>566549</xdr:colOff>
      <xdr:row>99</xdr:row>
      <xdr:rowOff>159177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2870FEA-CB0D-47A6-8083-173937E4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02440"/>
          <a:ext cx="9123809" cy="6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7" sqref="E1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63"/>
  <sheetViews>
    <sheetView tabSelected="1" topLeftCell="A41" workbookViewId="0">
      <selection activeCell="A64" sqref="A64"/>
    </sheetView>
  </sheetViews>
  <sheetFormatPr defaultRowHeight="14.4" x14ac:dyDescent="0.3"/>
  <cols>
    <col min="8" max="8" width="9.21875" bestFit="1" customWidth="1"/>
  </cols>
  <sheetData>
    <row r="2" spans="2:22" ht="15.6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22" ht="15.6" x14ac:dyDescent="0.3">
      <c r="B3" s="2" t="s">
        <v>1</v>
      </c>
      <c r="C3" s="2">
        <v>20</v>
      </c>
      <c r="D3" s="2">
        <v>40</v>
      </c>
      <c r="E3" s="2">
        <v>20</v>
      </c>
      <c r="F3" s="2">
        <v>80</v>
      </c>
    </row>
    <row r="4" spans="2:22" ht="15.6" x14ac:dyDescent="0.3">
      <c r="B4" s="2" t="s">
        <v>2</v>
      </c>
      <c r="C4" s="2">
        <v>10</v>
      </c>
      <c r="D4" s="2">
        <v>45</v>
      </c>
      <c r="E4" s="2">
        <v>45</v>
      </c>
      <c r="F4" s="2">
        <v>100</v>
      </c>
    </row>
    <row r="5" spans="2:22" ht="15.6" x14ac:dyDescent="0.3">
      <c r="B5" s="2" t="s">
        <v>3</v>
      </c>
      <c r="C5" s="2">
        <v>0</v>
      </c>
      <c r="D5" s="2">
        <v>5</v>
      </c>
      <c r="E5" s="2">
        <v>15</v>
      </c>
      <c r="F5" s="2">
        <v>20</v>
      </c>
    </row>
    <row r="6" spans="2:22" ht="15.6" x14ac:dyDescent="0.3">
      <c r="B6" s="2" t="s">
        <v>4</v>
      </c>
      <c r="C6" s="2">
        <v>30</v>
      </c>
      <c r="D6" s="2">
        <v>90</v>
      </c>
      <c r="E6" s="2">
        <v>80</v>
      </c>
      <c r="F6" s="2">
        <v>200</v>
      </c>
    </row>
    <row r="8" spans="2:22" x14ac:dyDescent="0.3">
      <c r="C8" t="s">
        <v>7</v>
      </c>
      <c r="H8" t="s">
        <v>8</v>
      </c>
    </row>
    <row r="9" spans="2:22" x14ac:dyDescent="0.3">
      <c r="C9">
        <f>C3*SUM(D4:$E$5)</f>
        <v>2200</v>
      </c>
      <c r="D9">
        <f>D3*SUM(E4:$E$5)</f>
        <v>2400</v>
      </c>
      <c r="H9">
        <f>D3*SUM($C4:C$5)</f>
        <v>400</v>
      </c>
      <c r="I9">
        <f>E3*SUM($C4:D$5)</f>
        <v>1200</v>
      </c>
    </row>
    <row r="10" spans="2:22" x14ac:dyDescent="0.3">
      <c r="C10">
        <f>C4*SUM(D5:$E$5)</f>
        <v>200</v>
      </c>
      <c r="D10">
        <f>D4*SUM(E5:$E$5)</f>
        <v>675</v>
      </c>
      <c r="H10">
        <f>D4*SUM($C5:C$5)</f>
        <v>0</v>
      </c>
      <c r="I10">
        <f>E4*SUM($C5:D$5)</f>
        <v>225</v>
      </c>
    </row>
    <row r="11" spans="2:22" x14ac:dyDescent="0.3">
      <c r="R11" t="s">
        <v>9</v>
      </c>
      <c r="T11" t="s">
        <v>10</v>
      </c>
    </row>
    <row r="12" spans="2:22" x14ac:dyDescent="0.3">
      <c r="D12" s="4" t="s">
        <v>18</v>
      </c>
      <c r="E12" s="4"/>
      <c r="R12">
        <f>F3*(F3-1)/2</f>
        <v>3160</v>
      </c>
      <c r="T12">
        <f>C6*(C6-1)/2</f>
        <v>435</v>
      </c>
      <c r="U12">
        <f>D6*(D6-1)/2</f>
        <v>4005</v>
      </c>
      <c r="V12">
        <f>E6*(E6-1)/2</f>
        <v>3160</v>
      </c>
    </row>
    <row r="13" spans="2:22" x14ac:dyDescent="0.3">
      <c r="B13" t="s">
        <v>5</v>
      </c>
      <c r="C13">
        <f>SUM(C9:D10)</f>
        <v>5475</v>
      </c>
      <c r="D13" s="4"/>
      <c r="E13" s="4"/>
      <c r="R13">
        <f>F4*(F4-1)/2</f>
        <v>4950</v>
      </c>
    </row>
    <row r="14" spans="2:22" x14ac:dyDescent="0.3">
      <c r="R14">
        <f>F5*(F5-1)/2</f>
        <v>190</v>
      </c>
    </row>
    <row r="15" spans="2:22" x14ac:dyDescent="0.3">
      <c r="B15" t="s">
        <v>6</v>
      </c>
      <c r="C15">
        <f>SUM(H9:I10)</f>
        <v>1825</v>
      </c>
      <c r="D15" s="4" t="s">
        <v>19</v>
      </c>
      <c r="E15" s="4"/>
      <c r="Q15" t="s">
        <v>20</v>
      </c>
      <c r="R15">
        <f>SUM(R12:R14)</f>
        <v>8300</v>
      </c>
      <c r="T15" t="s">
        <v>21</v>
      </c>
      <c r="U15">
        <f>SUM(T12:V12)</f>
        <v>7600</v>
      </c>
    </row>
    <row r="16" spans="2:22" x14ac:dyDescent="0.3">
      <c r="D16" s="4"/>
      <c r="E16" s="4"/>
    </row>
    <row r="17" spans="5:25" x14ac:dyDescent="0.3">
      <c r="Q17" t="s">
        <v>22</v>
      </c>
    </row>
    <row r="18" spans="5:25" x14ac:dyDescent="0.3">
      <c r="Q18" t="s">
        <v>26</v>
      </c>
    </row>
    <row r="20" spans="5:25" x14ac:dyDescent="0.3">
      <c r="E20" s="1">
        <f>(C13-C15)/(C13+C15)</f>
        <v>0.5</v>
      </c>
    </row>
    <row r="23" spans="5:25" x14ac:dyDescent="0.3">
      <c r="R23" t="s">
        <v>12</v>
      </c>
      <c r="S23">
        <f>F6*(F6-1)/2</f>
        <v>19900</v>
      </c>
      <c r="T23" t="s">
        <v>23</v>
      </c>
    </row>
    <row r="25" spans="5:25" x14ac:dyDescent="0.3">
      <c r="Q25" t="s">
        <v>11</v>
      </c>
      <c r="R25">
        <f>(C13-C15)/SQRT((S23-R15)*(S23-U15))</f>
        <v>0.30557042211372443</v>
      </c>
    </row>
    <row r="28" spans="5:25" x14ac:dyDescent="0.3">
      <c r="Q28" s="3" t="s">
        <v>17</v>
      </c>
      <c r="R28" s="3"/>
      <c r="S28" s="3"/>
      <c r="T28" s="3"/>
      <c r="U28" s="3"/>
      <c r="V28" s="3"/>
      <c r="W28" s="3"/>
      <c r="X28" s="3"/>
      <c r="Y28" s="3"/>
    </row>
    <row r="29" spans="5:25" x14ac:dyDescent="0.3">
      <c r="Q29" s="3"/>
      <c r="R29" s="3"/>
      <c r="S29" s="3"/>
      <c r="T29" s="3"/>
      <c r="U29" s="3"/>
      <c r="V29" s="3"/>
      <c r="W29" s="3"/>
      <c r="X29" s="3"/>
      <c r="Y29" s="3"/>
    </row>
    <row r="30" spans="5:25" x14ac:dyDescent="0.3">
      <c r="Q30" s="3"/>
      <c r="R30" s="3"/>
      <c r="S30" s="3"/>
      <c r="T30" s="3"/>
      <c r="U30" s="3"/>
      <c r="V30" s="3"/>
      <c r="W30" s="3"/>
      <c r="X30" s="3"/>
      <c r="Y30" s="3"/>
    </row>
    <row r="31" spans="5:25" x14ac:dyDescent="0.3">
      <c r="Q31" s="3"/>
      <c r="R31" s="3"/>
      <c r="S31" s="3"/>
      <c r="T31" s="3"/>
      <c r="U31" s="3"/>
      <c r="V31" s="3"/>
      <c r="W31" s="3"/>
      <c r="X31" s="3"/>
      <c r="Y31" s="3"/>
    </row>
    <row r="32" spans="5:25" x14ac:dyDescent="0.3"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Q33" s="3"/>
      <c r="R33" s="3"/>
      <c r="S33" s="3"/>
      <c r="T33" s="3"/>
      <c r="U33" s="3"/>
      <c r="V33" s="3"/>
      <c r="W33" s="3"/>
      <c r="X33" s="3"/>
      <c r="Y33" s="3"/>
    </row>
    <row r="34" spans="1:25" ht="28.8" customHeight="1" x14ac:dyDescent="0.3">
      <c r="A34" s="3" t="s">
        <v>25</v>
      </c>
      <c r="B34" s="3"/>
      <c r="C34" s="3"/>
      <c r="D34" s="3"/>
      <c r="E34" s="3"/>
      <c r="F34" s="3"/>
      <c r="G34" s="3"/>
      <c r="H34" s="3"/>
      <c r="I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25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2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25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25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25" x14ac:dyDescent="0.3">
      <c r="A40" s="3"/>
      <c r="B40" s="3"/>
      <c r="C40" s="3"/>
      <c r="D40" s="3"/>
      <c r="E40" s="3"/>
      <c r="F40" s="3"/>
      <c r="G40" s="3"/>
      <c r="H40" s="3"/>
      <c r="I40" s="3"/>
    </row>
    <row r="47" spans="1:25" x14ac:dyDescent="0.3">
      <c r="I47" t="s">
        <v>16</v>
      </c>
      <c r="J47">
        <f>(C13-C15)/(S23-R15)</f>
        <v>0.31465517241379309</v>
      </c>
      <c r="M47" t="s">
        <v>13</v>
      </c>
    </row>
    <row r="48" spans="1:25" x14ac:dyDescent="0.3">
      <c r="M48" t="s">
        <v>14</v>
      </c>
    </row>
    <row r="49" spans="1:17" x14ac:dyDescent="0.3">
      <c r="I49" t="s">
        <v>15</v>
      </c>
      <c r="J49">
        <f>(C13-C15)/(S23-U15)</f>
        <v>0.2967479674796748</v>
      </c>
      <c r="M49">
        <f>SQRT(J47*J49)</f>
        <v>0.30557042211372448</v>
      </c>
    </row>
    <row r="53" spans="1:17" ht="14.4" customHeight="1" x14ac:dyDescent="0.3">
      <c r="I53" s="3" t="s">
        <v>24</v>
      </c>
      <c r="J53" s="3"/>
      <c r="K53" s="3"/>
      <c r="L53" s="3"/>
      <c r="M53" s="3"/>
      <c r="N53" s="3"/>
      <c r="O53" s="3"/>
      <c r="P53" s="3"/>
      <c r="Q53" s="3"/>
    </row>
    <row r="54" spans="1:17" x14ac:dyDescent="0.3"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"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"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">
      <c r="I58" s="3"/>
      <c r="J58" s="3"/>
      <c r="K58" s="3"/>
      <c r="L58" s="3"/>
      <c r="M58" s="3"/>
      <c r="N58" s="3"/>
      <c r="O58" s="3"/>
      <c r="P58" s="3"/>
      <c r="Q58" s="3"/>
    </row>
    <row r="59" spans="1:17" ht="24" customHeight="1" x14ac:dyDescent="0.3">
      <c r="I59" s="3"/>
      <c r="J59" s="3"/>
      <c r="K59" s="3"/>
      <c r="L59" s="3"/>
      <c r="M59" s="3"/>
      <c r="N59" s="3"/>
      <c r="O59" s="3"/>
      <c r="P59" s="3"/>
      <c r="Q59" s="3"/>
    </row>
    <row r="63" spans="1:17" x14ac:dyDescent="0.3">
      <c r="A63" t="s">
        <v>27</v>
      </c>
    </row>
  </sheetData>
  <mergeCells count="5">
    <mergeCell ref="I53:Q59"/>
    <mergeCell ref="Q28:Y34"/>
    <mergeCell ref="A34:I40"/>
    <mergeCell ref="D12:E13"/>
    <mergeCell ref="D15:E1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3</xdr:col>
                <xdr:colOff>320040</xdr:colOff>
                <xdr:row>22</xdr:row>
                <xdr:rowOff>15240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r:id="rId6">
            <anchor moveWithCells="1">
              <from>
                <xdr:col>6</xdr:col>
                <xdr:colOff>53340</xdr:colOff>
                <xdr:row>11</xdr:row>
                <xdr:rowOff>45720</xdr:rowOff>
              </from>
              <to>
                <xdr:col>15</xdr:col>
                <xdr:colOff>220980</xdr:colOff>
                <xdr:row>32</xdr:row>
                <xdr:rowOff>83820</xdr:rowOff>
              </to>
            </anchor>
          </objectPr>
        </oleObject>
      </mc:Choice>
      <mc:Fallback>
        <oleObject progId="Equation.3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2014-10-09T20:15:54Z</dcterms:created>
  <dcterms:modified xsi:type="dcterms:W3CDTF">2020-10-08T22:20:39Z</dcterms:modified>
</cp:coreProperties>
</file>