
<file path=[Content_Types].xml><?xml version="1.0" encoding="utf-8"?>
<Types xmlns="http://schemas.openxmlformats.org/package/2006/content-types">
  <Default Extension="bin" ContentType="application/vnd.openxmlformats-officedocument.oleObject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codeName="Questa_cartella_di_lavoro"/>
  <mc:AlternateContent xmlns:mc="http://schemas.openxmlformats.org/markup-compatibility/2006">
    <mc:Choice Requires="x15">
      <x15ac:absPath xmlns:x15ac="http://schemas.microsoft.com/office/spreadsheetml/2010/11/ac" url="D:\Myweb\ADM\Input_files\"/>
    </mc:Choice>
  </mc:AlternateContent>
  <xr:revisionPtr revIDLastSave="0" documentId="13_ncr:1_{19182CC8-C66D-464D-8860-DEF1E5665CB3}" xr6:coauthVersionLast="45" xr6:coauthVersionMax="45" xr10:uidLastSave="{00000000-0000-0000-0000-000000000000}"/>
  <bookViews>
    <workbookView xWindow="-108" yWindow="-108" windowWidth="23256" windowHeight="12576" activeTab="1" xr2:uid="{00000000-000D-0000-FFFF-FFFF00000000}"/>
  </bookViews>
  <sheets>
    <sheet name="Testo" sheetId="2" r:id="rId1"/>
    <sheet name="Dati" sheetId="1" r:id="rId2"/>
  </sheets>
  <definedNames>
    <definedName name="n">Dati!$I$25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5" i="1" l="1"/>
  <c r="O18" i="1"/>
  <c r="N18" i="1"/>
  <c r="M18" i="1"/>
  <c r="O17" i="1"/>
  <c r="N17" i="1"/>
  <c r="M17" i="1"/>
  <c r="O16" i="1"/>
  <c r="N16" i="1"/>
  <c r="M16" i="1"/>
  <c r="N28" i="1" l="1"/>
  <c r="N36" i="1" s="1"/>
  <c r="N46" i="1" s="1"/>
  <c r="O28" i="1"/>
  <c r="O36" i="1" s="1"/>
  <c r="O29" i="1"/>
  <c r="O37" i="1" s="1"/>
  <c r="O47" i="1" s="1"/>
  <c r="M27" i="1"/>
  <c r="M35" i="1" s="1"/>
  <c r="M45" i="1" s="1"/>
  <c r="O52" i="1"/>
  <c r="N51" i="1"/>
  <c r="M50" i="1"/>
  <c r="N29" i="1"/>
  <c r="N37" i="1" s="1"/>
  <c r="M29" i="1"/>
  <c r="M37" i="1" s="1"/>
  <c r="M28" i="1"/>
  <c r="M36" i="1" s="1"/>
  <c r="O27" i="1"/>
  <c r="N27" i="1"/>
  <c r="N47" i="1" l="1"/>
  <c r="M46" i="1"/>
  <c r="O46" i="1"/>
  <c r="M47" i="1"/>
  <c r="M52" i="1" s="1"/>
  <c r="N35" i="1"/>
  <c r="O35" i="1"/>
  <c r="N52" i="1" l="1"/>
  <c r="O51" i="1"/>
  <c r="M51" i="1"/>
  <c r="O45" i="1"/>
  <c r="O50" i="1" s="1"/>
  <c r="N45" i="1"/>
  <c r="N50" i="1" l="1"/>
</calcChain>
</file>

<file path=xl/sharedStrings.xml><?xml version="1.0" encoding="utf-8"?>
<sst xmlns="http://schemas.openxmlformats.org/spreadsheetml/2006/main" count="51" uniqueCount="12">
  <si>
    <t>umidit</t>
  </si>
  <si>
    <t>ceneri</t>
  </si>
  <si>
    <t>rotte</t>
  </si>
  <si>
    <t>Matrice di correlazione ottenuta con il componente aggiuntivo analisi dei dati</t>
  </si>
  <si>
    <t>DATASET RIDOTTO DOPO L'ESCLUSIONE LISTWISE</t>
  </si>
  <si>
    <t>Matrice di correlazione ottenuta tramite la funzione di Excel CORRELAZIONE</t>
  </si>
  <si>
    <t>Osservazione: è stata utilizzata la funzione SCARTO in modo da inserire solo la formula nella cella M17 e poi trascinare a destra e in basso</t>
  </si>
  <si>
    <t>Calcolo dei test su rho H0:rho=0</t>
  </si>
  <si>
    <t>n=</t>
  </si>
  <si>
    <t>Calcolo dei pvalues</t>
  </si>
  <si>
    <t>Matrice di correlazione con indicazione mediante i simboli (**) delle correlazioni significative al livello del 1%</t>
  </si>
  <si>
    <t>Osservazione: esclusione list wise significa che se manca un dato in una riga, l'intera riga viene cancellata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</si>
</sst>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"/>
  </numFmts>
  <fonts count="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1" xfId="0" applyFont="1" applyFill="1" applyBorder="1" applyAlignment="1">
      <alignment horizontal="center"/>
    </xf>
    <xf numFmtId="0" fontId="0" fillId="0" borderId="0" xfId="0" applyFill="1" applyBorder="1" applyAlignment="1"/>
    <xf numFmtId="0" fontId="0" fillId="0" borderId="2" xfId="0" applyFill="1" applyBorder="1" applyAlignment="1"/>
    <xf numFmtId="0" fontId="0" fillId="0" borderId="3" xfId="0" applyBorder="1" applyAlignment="1">
      <alignment horizontal="right"/>
    </xf>
    <xf numFmtId="164" fontId="0" fillId="0" borderId="3" xfId="0" applyNumberFormat="1" applyBorder="1" applyAlignment="1">
      <alignment horizontal="right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236220</xdr:colOff>
      <xdr:row>2</xdr:row>
      <xdr:rowOff>144780</xdr:rowOff>
    </xdr:from>
    <xdr:to>
      <xdr:col>10</xdr:col>
      <xdr:colOff>289560</xdr:colOff>
      <xdr:row>19</xdr:row>
      <xdr:rowOff>68580</xdr:rowOff>
    </xdr:to>
    <xdr:sp macro="" textlink="">
      <xdr:nvSpPr>
        <xdr:cNvPr id="2" name="CasellaDiTest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845820" y="510540"/>
          <a:ext cx="5539740" cy="303276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it-IT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Effettuare l'esclusione listwise dei dati mancanti</a:t>
          </a:r>
        </a:p>
        <a:p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it-IT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Creare la matrice di correlazione con il componente aggiuntivo analisi dei dati tra le variabili umidit, ceneri e rotte</a:t>
          </a:r>
        </a:p>
        <a:p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it-IT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Creare la matrice di </a:t>
          </a:r>
          <a:r>
            <a:rPr lang="it-IT" sz="16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correlazione </a:t>
          </a:r>
          <a:r>
            <a:rPr lang="it-IT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utilizzando la funzione di EXCEL correlazione. </a:t>
          </a:r>
        </a:p>
        <a:p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it-IT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Implementare il test sulla significatività dei diversi coeff di corr. </a:t>
          </a:r>
        </a:p>
        <a:p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it-IT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Calcolare il  p-value</a:t>
          </a:r>
          <a:r>
            <a:rPr lang="it-IT" sz="16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del test per ogni coppia di variabili</a:t>
          </a:r>
        </a:p>
        <a:p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it-IT" sz="16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Evidenziare con il simbolo (**) le correlazioni significative all1% (visualizzare nella soluzione solo 5 decimali)</a:t>
          </a:r>
          <a:endParaRPr lang="it-IT" sz="1600">
            <a:effectLst/>
          </a:endParaRPr>
        </a:p>
        <a:p>
          <a:endParaRPr lang="it-IT" sz="16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411480</xdr:colOff>
          <xdr:row>25</xdr:row>
          <xdr:rowOff>152400</xdr:rowOff>
        </xdr:from>
        <xdr:to>
          <xdr:col>10</xdr:col>
          <xdr:colOff>99060</xdr:colOff>
          <xdr:row>44</xdr:row>
          <xdr:rowOff>144780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1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2.xml"/><Relationship Id="rId4" Type="http://schemas.openxmlformats.org/officeDocument/2006/relationships/image" Target="../media/image1.emf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D21"/>
  <sheetViews>
    <sheetView workbookViewId="0">
      <selection activeCell="P7" sqref="P7"/>
    </sheetView>
  </sheetViews>
  <sheetFormatPr defaultRowHeight="14.4" x14ac:dyDescent="0.3"/>
  <sheetData>
    <row r="21" spans="4:4" x14ac:dyDescent="0.3">
      <c r="D21" t="s">
        <v>11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oglio1"/>
  <dimension ref="A1:T52"/>
  <sheetViews>
    <sheetView tabSelected="1" topLeftCell="A12" workbookViewId="0">
      <selection activeCell="B24" sqref="B24"/>
    </sheetView>
  </sheetViews>
  <sheetFormatPr defaultRowHeight="14.4" x14ac:dyDescent="0.3"/>
  <cols>
    <col min="13" max="13" width="12.44140625" customWidth="1"/>
    <col min="15" max="15" width="15.44140625" customWidth="1"/>
  </cols>
  <sheetData>
    <row r="1" spans="1:15" x14ac:dyDescent="0.3">
      <c r="A1" t="s">
        <v>0</v>
      </c>
      <c r="B1" t="s">
        <v>1</v>
      </c>
      <c r="C1" t="s">
        <v>2</v>
      </c>
      <c r="G1" t="s">
        <v>0</v>
      </c>
      <c r="H1" t="s">
        <v>1</v>
      </c>
      <c r="I1" t="s">
        <v>2</v>
      </c>
    </row>
    <row r="2" spans="1:15" x14ac:dyDescent="0.3">
      <c r="A2">
        <v>9.15</v>
      </c>
      <c r="B2">
        <v>0.99</v>
      </c>
      <c r="C2">
        <v>12</v>
      </c>
      <c r="G2">
        <v>9.15</v>
      </c>
      <c r="H2">
        <v>0.99</v>
      </c>
      <c r="I2">
        <v>12</v>
      </c>
      <c r="L2" s="1" t="s">
        <v>3</v>
      </c>
    </row>
    <row r="3" spans="1:15" ht="15" thickBot="1" x14ac:dyDescent="0.35">
      <c r="A3">
        <v>8.5</v>
      </c>
      <c r="B3">
        <v>1.01</v>
      </c>
      <c r="G3">
        <v>8.5</v>
      </c>
      <c r="H3">
        <v>1</v>
      </c>
      <c r="I3">
        <v>10</v>
      </c>
    </row>
    <row r="4" spans="1:15" x14ac:dyDescent="0.3">
      <c r="A4">
        <v>8.5</v>
      </c>
      <c r="B4">
        <v>1</v>
      </c>
      <c r="C4">
        <v>10</v>
      </c>
      <c r="G4">
        <v>9.25</v>
      </c>
      <c r="H4">
        <v>1.02</v>
      </c>
      <c r="I4">
        <v>12</v>
      </c>
      <c r="L4" s="2"/>
      <c r="M4" s="2" t="s">
        <v>0</v>
      </c>
      <c r="N4" s="2" t="s">
        <v>1</v>
      </c>
      <c r="O4" s="2" t="s">
        <v>2</v>
      </c>
    </row>
    <row r="5" spans="1:15" x14ac:dyDescent="0.3">
      <c r="A5">
        <v>8.86</v>
      </c>
      <c r="B5">
        <v>1.04</v>
      </c>
      <c r="G5">
        <v>8.35</v>
      </c>
      <c r="H5">
        <v>1.01</v>
      </c>
      <c r="I5">
        <v>10</v>
      </c>
      <c r="L5" s="3" t="s">
        <v>0</v>
      </c>
      <c r="M5" s="3">
        <v>1</v>
      </c>
      <c r="N5" s="3"/>
      <c r="O5" s="3"/>
    </row>
    <row r="6" spans="1:15" x14ac:dyDescent="0.3">
      <c r="A6">
        <v>9.25</v>
      </c>
      <c r="B6">
        <v>1.02</v>
      </c>
      <c r="C6">
        <v>12</v>
      </c>
      <c r="E6" s="7" t="s">
        <v>4</v>
      </c>
      <c r="F6" s="7"/>
      <c r="G6">
        <v>8</v>
      </c>
      <c r="H6">
        <v>1</v>
      </c>
      <c r="I6">
        <v>8</v>
      </c>
      <c r="L6" s="3" t="s">
        <v>1</v>
      </c>
      <c r="M6" s="3">
        <v>-0.24522659860472845</v>
      </c>
      <c r="N6" s="3">
        <v>1</v>
      </c>
      <c r="O6" s="3"/>
    </row>
    <row r="7" spans="1:15" ht="15" thickBot="1" x14ac:dyDescent="0.35">
      <c r="A7">
        <v>8.35</v>
      </c>
      <c r="B7">
        <v>1.01</v>
      </c>
      <c r="C7">
        <v>10</v>
      </c>
      <c r="E7" s="7"/>
      <c r="F7" s="7"/>
      <c r="G7">
        <v>7.95</v>
      </c>
      <c r="H7">
        <v>1.03</v>
      </c>
      <c r="I7">
        <v>8</v>
      </c>
      <c r="L7" s="4" t="s">
        <v>2</v>
      </c>
      <c r="M7" s="4">
        <v>0.69657492983475822</v>
      </c>
      <c r="N7" s="4">
        <v>-0.17469462633328309</v>
      </c>
      <c r="O7" s="4">
        <v>1</v>
      </c>
    </row>
    <row r="8" spans="1:15" x14ac:dyDescent="0.3">
      <c r="A8">
        <v>8</v>
      </c>
      <c r="B8">
        <v>1</v>
      </c>
      <c r="C8">
        <v>8</v>
      </c>
      <c r="E8" s="7"/>
      <c r="F8" s="7"/>
      <c r="G8">
        <v>8.6999999999999993</v>
      </c>
      <c r="H8">
        <v>1.04</v>
      </c>
      <c r="I8">
        <v>11</v>
      </c>
    </row>
    <row r="9" spans="1:15" x14ac:dyDescent="0.3">
      <c r="A9">
        <v>8.65</v>
      </c>
      <c r="C9">
        <v>8</v>
      </c>
      <c r="E9" s="7"/>
      <c r="F9" s="7"/>
      <c r="G9">
        <v>8.3000000000000007</v>
      </c>
      <c r="H9">
        <v>1.04</v>
      </c>
      <c r="I9">
        <v>12</v>
      </c>
    </row>
    <row r="10" spans="1:15" x14ac:dyDescent="0.3">
      <c r="A10">
        <v>7.95</v>
      </c>
      <c r="B10">
        <v>1.03</v>
      </c>
      <c r="C10">
        <v>8</v>
      </c>
      <c r="E10" s="7"/>
      <c r="F10" s="7"/>
      <c r="G10">
        <v>8.65</v>
      </c>
      <c r="H10">
        <v>1.04</v>
      </c>
      <c r="I10">
        <v>9</v>
      </c>
    </row>
    <row r="11" spans="1:15" x14ac:dyDescent="0.3">
      <c r="A11">
        <v>8.6999999999999993</v>
      </c>
      <c r="B11">
        <v>1.04</v>
      </c>
      <c r="C11">
        <v>11</v>
      </c>
      <c r="E11" s="7"/>
      <c r="F11" s="7"/>
      <c r="G11">
        <v>8.1</v>
      </c>
      <c r="H11">
        <v>1.04</v>
      </c>
      <c r="I11">
        <v>9</v>
      </c>
    </row>
    <row r="12" spans="1:15" x14ac:dyDescent="0.3">
      <c r="A12">
        <v>7.6</v>
      </c>
      <c r="B12">
        <v>1.01</v>
      </c>
      <c r="E12" s="7"/>
      <c r="F12" s="7"/>
      <c r="G12">
        <v>8.4</v>
      </c>
      <c r="H12">
        <v>1.03</v>
      </c>
      <c r="I12">
        <v>5</v>
      </c>
    </row>
    <row r="13" spans="1:15" x14ac:dyDescent="0.3">
      <c r="A13">
        <v>8.3000000000000007</v>
      </c>
      <c r="B13">
        <v>1.04</v>
      </c>
      <c r="C13">
        <v>12</v>
      </c>
      <c r="E13" s="7"/>
      <c r="F13" s="7"/>
      <c r="G13">
        <v>8.9499999999999993</v>
      </c>
      <c r="H13">
        <v>1.05</v>
      </c>
      <c r="I13">
        <v>12</v>
      </c>
      <c r="L13" s="1" t="s">
        <v>5</v>
      </c>
    </row>
    <row r="14" spans="1:15" ht="15" thickBot="1" x14ac:dyDescent="0.35">
      <c r="A14">
        <v>8.65</v>
      </c>
      <c r="B14">
        <v>1.04</v>
      </c>
      <c r="C14">
        <v>9</v>
      </c>
      <c r="E14" s="7"/>
      <c r="F14" s="7"/>
      <c r="G14">
        <v>8.65</v>
      </c>
      <c r="H14">
        <v>1.04</v>
      </c>
      <c r="I14">
        <v>10</v>
      </c>
    </row>
    <row r="15" spans="1:15" x14ac:dyDescent="0.3">
      <c r="A15">
        <v>8.1</v>
      </c>
      <c r="B15">
        <v>1.04</v>
      </c>
      <c r="C15">
        <v>9</v>
      </c>
      <c r="G15">
        <v>8.25</v>
      </c>
      <c r="H15">
        <v>1.04</v>
      </c>
      <c r="I15">
        <v>4</v>
      </c>
      <c r="L15" s="2"/>
      <c r="M15" s="2" t="s">
        <v>0</v>
      </c>
      <c r="N15" s="2" t="s">
        <v>1</v>
      </c>
      <c r="O15" s="2" t="s">
        <v>2</v>
      </c>
    </row>
    <row r="16" spans="1:15" x14ac:dyDescent="0.3">
      <c r="A16">
        <v>10.8</v>
      </c>
      <c r="B16">
        <v>1.06</v>
      </c>
      <c r="G16">
        <v>8.6</v>
      </c>
      <c r="H16">
        <v>1</v>
      </c>
      <c r="I16">
        <v>11</v>
      </c>
      <c r="K16">
        <v>0</v>
      </c>
      <c r="L16" s="3" t="s">
        <v>0</v>
      </c>
      <c r="M16" s="3">
        <f t="shared" ref="M16:O18" ca="1" si="0">CORREL(OFFSET($G$2:$G$24,0,$K16),G$2:G$24)</f>
        <v>1.0000000000000002</v>
      </c>
      <c r="N16" s="3">
        <f t="shared" ca="1" si="0"/>
        <v>-0.24522659860472845</v>
      </c>
      <c r="O16" s="3">
        <f t="shared" ca="1" si="0"/>
        <v>0.69657492983475822</v>
      </c>
    </row>
    <row r="17" spans="1:20" x14ac:dyDescent="0.3">
      <c r="A17">
        <v>8.25</v>
      </c>
      <c r="C17">
        <v>13</v>
      </c>
      <c r="G17">
        <v>8.25</v>
      </c>
      <c r="H17">
        <v>1.02</v>
      </c>
      <c r="I17">
        <v>8</v>
      </c>
      <c r="K17">
        <v>1</v>
      </c>
      <c r="L17" s="3" t="s">
        <v>1</v>
      </c>
      <c r="M17" s="3">
        <f t="shared" ca="1" si="0"/>
        <v>-0.24522659860472845</v>
      </c>
      <c r="N17" s="3">
        <f t="shared" ca="1" si="0"/>
        <v>1</v>
      </c>
      <c r="O17" s="3">
        <f t="shared" ca="1" si="0"/>
        <v>-0.17469462633328309</v>
      </c>
    </row>
    <row r="18" spans="1:20" ht="15" thickBot="1" x14ac:dyDescent="0.35">
      <c r="A18">
        <v>8.4</v>
      </c>
      <c r="B18">
        <v>1.03</v>
      </c>
      <c r="C18">
        <v>5</v>
      </c>
      <c r="G18">
        <v>8.5</v>
      </c>
      <c r="H18">
        <v>1.01</v>
      </c>
      <c r="I18">
        <v>15</v>
      </c>
      <c r="K18">
        <v>2</v>
      </c>
      <c r="L18" s="4" t="s">
        <v>2</v>
      </c>
      <c r="M18" s="4">
        <f t="shared" ca="1" si="0"/>
        <v>0.69657492983475822</v>
      </c>
      <c r="N18" s="4">
        <f t="shared" ca="1" si="0"/>
        <v>-0.17469462633328309</v>
      </c>
      <c r="O18" s="4">
        <f t="shared" ca="1" si="0"/>
        <v>0.99999999999999978</v>
      </c>
    </row>
    <row r="19" spans="1:20" x14ac:dyDescent="0.3">
      <c r="A19">
        <v>8.9499999999999993</v>
      </c>
      <c r="B19">
        <v>1.05</v>
      </c>
      <c r="C19">
        <v>12</v>
      </c>
      <c r="G19">
        <v>8.6</v>
      </c>
      <c r="H19">
        <v>1.04</v>
      </c>
      <c r="I19">
        <v>8</v>
      </c>
    </row>
    <row r="20" spans="1:20" ht="18" customHeight="1" x14ac:dyDescent="0.3">
      <c r="A20">
        <v>8.65</v>
      </c>
      <c r="B20">
        <v>1.04</v>
      </c>
      <c r="C20">
        <v>10</v>
      </c>
      <c r="G20">
        <v>9.15</v>
      </c>
      <c r="H20">
        <v>1.03</v>
      </c>
      <c r="I20">
        <v>20</v>
      </c>
      <c r="L20" s="7" t="s">
        <v>6</v>
      </c>
      <c r="M20" s="7"/>
      <c r="N20" s="7"/>
      <c r="O20" s="7"/>
      <c r="P20" s="7"/>
      <c r="Q20" s="7"/>
      <c r="R20" s="7"/>
      <c r="S20" s="7"/>
      <c r="T20" s="7"/>
    </row>
    <row r="21" spans="1:20" x14ac:dyDescent="0.3">
      <c r="A21">
        <v>8.25</v>
      </c>
      <c r="B21">
        <v>1.04</v>
      </c>
      <c r="C21">
        <v>4</v>
      </c>
      <c r="G21">
        <v>7.2</v>
      </c>
      <c r="H21">
        <v>1.06</v>
      </c>
      <c r="I21">
        <v>5</v>
      </c>
      <c r="L21" s="7"/>
      <c r="M21" s="7"/>
      <c r="N21" s="7"/>
      <c r="O21" s="7"/>
      <c r="P21" s="7"/>
      <c r="Q21" s="7"/>
      <c r="R21" s="7"/>
      <c r="S21" s="7"/>
      <c r="T21" s="7"/>
    </row>
    <row r="22" spans="1:20" x14ac:dyDescent="0.3">
      <c r="A22">
        <v>8.5500000000000007</v>
      </c>
      <c r="B22">
        <v>1.05</v>
      </c>
      <c r="G22">
        <v>9.15</v>
      </c>
      <c r="H22">
        <v>1.01</v>
      </c>
      <c r="I22">
        <v>21</v>
      </c>
      <c r="L22" s="7"/>
      <c r="M22" s="7"/>
      <c r="N22" s="7"/>
      <c r="O22" s="7"/>
      <c r="P22" s="7"/>
      <c r="Q22" s="7"/>
      <c r="R22" s="7"/>
      <c r="S22" s="7"/>
      <c r="T22" s="7"/>
    </row>
    <row r="23" spans="1:20" x14ac:dyDescent="0.3">
      <c r="A23">
        <v>8.4</v>
      </c>
      <c r="B23">
        <v>1.06</v>
      </c>
      <c r="G23">
        <v>8.6</v>
      </c>
      <c r="H23">
        <v>1.02</v>
      </c>
      <c r="I23">
        <v>9</v>
      </c>
    </row>
    <row r="24" spans="1:20" x14ac:dyDescent="0.3">
      <c r="A24">
        <v>8.6</v>
      </c>
      <c r="B24">
        <v>1</v>
      </c>
      <c r="C24">
        <v>11</v>
      </c>
      <c r="G24">
        <v>8</v>
      </c>
      <c r="H24">
        <v>1</v>
      </c>
      <c r="I24">
        <v>3</v>
      </c>
      <c r="L24" t="s">
        <v>7</v>
      </c>
    </row>
    <row r="25" spans="1:20" ht="15" thickBot="1" x14ac:dyDescent="0.35">
      <c r="A25">
        <v>8.4499999999999993</v>
      </c>
      <c r="C25">
        <v>15</v>
      </c>
      <c r="H25" t="s">
        <v>8</v>
      </c>
      <c r="I25">
        <f>COUNT(I2:I24)</f>
        <v>23</v>
      </c>
    </row>
    <row r="26" spans="1:20" x14ac:dyDescent="0.3">
      <c r="A26">
        <v>8.1999999999999993</v>
      </c>
      <c r="C26">
        <v>8</v>
      </c>
      <c r="L26" s="2"/>
      <c r="M26" s="2" t="s">
        <v>0</v>
      </c>
      <c r="N26" s="2" t="s">
        <v>1</v>
      </c>
      <c r="O26" s="2" t="s">
        <v>2</v>
      </c>
    </row>
    <row r="27" spans="1:20" x14ac:dyDescent="0.3">
      <c r="A27">
        <v>8.25</v>
      </c>
      <c r="B27">
        <v>1.02</v>
      </c>
      <c r="C27">
        <v>8</v>
      </c>
      <c r="K27">
        <v>0</v>
      </c>
      <c r="L27" s="3" t="s">
        <v>0</v>
      </c>
      <c r="M27" t="e">
        <f t="shared" ref="M27:O29" ca="1" si="1">SQRT(n-2)*M16/SQRT(1-M16^2)</f>
        <v>#NUM!</v>
      </c>
      <c r="N27">
        <f t="shared" ca="1" si="1"/>
        <v>-1.159163596791942</v>
      </c>
      <c r="O27">
        <f t="shared" ca="1" si="1"/>
        <v>4.4490289746483773</v>
      </c>
    </row>
    <row r="28" spans="1:20" x14ac:dyDescent="0.3">
      <c r="A28">
        <v>8.5</v>
      </c>
      <c r="B28">
        <v>1.01</v>
      </c>
      <c r="C28">
        <v>15</v>
      </c>
      <c r="K28">
        <v>1</v>
      </c>
      <c r="L28" s="3" t="s">
        <v>1</v>
      </c>
      <c r="M28">
        <f t="shared" ca="1" si="1"/>
        <v>-1.159163596791942</v>
      </c>
      <c r="N28" t="e">
        <f t="shared" ca="1" si="1"/>
        <v>#DIV/0!</v>
      </c>
      <c r="O28">
        <f t="shared" ca="1" si="1"/>
        <v>-0.81305395371736322</v>
      </c>
    </row>
    <row r="29" spans="1:20" ht="15" thickBot="1" x14ac:dyDescent="0.35">
      <c r="A29">
        <v>8.1</v>
      </c>
      <c r="B29">
        <v>1.03</v>
      </c>
      <c r="K29">
        <v>2</v>
      </c>
      <c r="L29" s="4" t="s">
        <v>2</v>
      </c>
      <c r="M29">
        <f t="shared" ca="1" si="1"/>
        <v>4.4490289746483773</v>
      </c>
      <c r="N29">
        <f t="shared" ca="1" si="1"/>
        <v>-0.81305395371736322</v>
      </c>
      <c r="O29">
        <f t="shared" ca="1" si="1"/>
        <v>217457573.074359</v>
      </c>
    </row>
    <row r="30" spans="1:20" x14ac:dyDescent="0.3">
      <c r="A30">
        <v>8.0500000000000007</v>
      </c>
      <c r="B30">
        <v>1.05</v>
      </c>
    </row>
    <row r="31" spans="1:20" x14ac:dyDescent="0.3">
      <c r="A31">
        <v>8.65</v>
      </c>
      <c r="C31">
        <v>6</v>
      </c>
    </row>
    <row r="32" spans="1:20" x14ac:dyDescent="0.3">
      <c r="A32">
        <v>8.6</v>
      </c>
      <c r="B32">
        <v>1.04</v>
      </c>
      <c r="C32">
        <v>8</v>
      </c>
    </row>
    <row r="33" spans="1:16" ht="15" thickBot="1" x14ac:dyDescent="0.35">
      <c r="A33">
        <v>9.15</v>
      </c>
      <c r="B33">
        <v>1.03</v>
      </c>
      <c r="C33">
        <v>20</v>
      </c>
      <c r="L33" t="s">
        <v>9</v>
      </c>
    </row>
    <row r="34" spans="1:16" x14ac:dyDescent="0.3">
      <c r="A34">
        <v>8.85</v>
      </c>
      <c r="B34">
        <v>1.06</v>
      </c>
      <c r="L34" s="2"/>
      <c r="M34" s="2" t="s">
        <v>0</v>
      </c>
      <c r="N34" s="2" t="s">
        <v>1</v>
      </c>
      <c r="O34" s="2" t="s">
        <v>2</v>
      </c>
    </row>
    <row r="35" spans="1:16" x14ac:dyDescent="0.3">
      <c r="A35">
        <v>8.4499999999999993</v>
      </c>
      <c r="C35">
        <v>8</v>
      </c>
      <c r="L35" s="3" t="s">
        <v>0</v>
      </c>
      <c r="M35" t="e">
        <f t="shared" ref="M35:O37" ca="1" si="2">TDIST(ABS(M27),n-2,2)</f>
        <v>#NUM!</v>
      </c>
      <c r="N35">
        <f t="shared" ca="1" si="2"/>
        <v>0.25940089231020624</v>
      </c>
      <c r="O35">
        <f t="shared" ca="1" si="2"/>
        <v>2.220691667142913E-4</v>
      </c>
    </row>
    <row r="36" spans="1:16" x14ac:dyDescent="0.3">
      <c r="A36">
        <v>7.2</v>
      </c>
      <c r="B36">
        <v>1.06</v>
      </c>
      <c r="C36">
        <v>5</v>
      </c>
      <c r="L36" s="3" t="s">
        <v>1</v>
      </c>
      <c r="M36">
        <f t="shared" ca="1" si="2"/>
        <v>0.25940089231020624</v>
      </c>
      <c r="N36" t="e">
        <f t="shared" ca="1" si="2"/>
        <v>#DIV/0!</v>
      </c>
      <c r="O36">
        <f t="shared" ca="1" si="2"/>
        <v>0.42530958751122738</v>
      </c>
    </row>
    <row r="37" spans="1:16" ht="15" thickBot="1" x14ac:dyDescent="0.35">
      <c r="A37">
        <v>8.5</v>
      </c>
      <c r="C37">
        <v>13</v>
      </c>
      <c r="L37" s="4" t="s">
        <v>2</v>
      </c>
      <c r="M37">
        <f t="shared" ca="1" si="2"/>
        <v>2.220691667142913E-4</v>
      </c>
      <c r="N37">
        <f t="shared" ca="1" si="2"/>
        <v>0.42530958751122738</v>
      </c>
      <c r="O37">
        <f t="shared" ca="1" si="2"/>
        <v>1.0816817747137157E-162</v>
      </c>
    </row>
    <row r="38" spans="1:16" x14ac:dyDescent="0.3">
      <c r="A38">
        <v>8.9499999999999993</v>
      </c>
      <c r="B38">
        <v>0.99</v>
      </c>
    </row>
    <row r="39" spans="1:16" x14ac:dyDescent="0.3">
      <c r="A39">
        <v>9.15</v>
      </c>
      <c r="B39">
        <v>1.01</v>
      </c>
      <c r="C39">
        <v>21</v>
      </c>
    </row>
    <row r="40" spans="1:16" ht="14.4" customHeight="1" x14ac:dyDescent="0.3">
      <c r="A40">
        <v>8.6</v>
      </c>
      <c r="B40">
        <v>1.02</v>
      </c>
      <c r="C40">
        <v>9</v>
      </c>
      <c r="L40" s="8" t="s">
        <v>10</v>
      </c>
      <c r="M40" s="8"/>
      <c r="N40" s="8"/>
      <c r="O40" s="8"/>
      <c r="P40" s="8"/>
    </row>
    <row r="41" spans="1:16" x14ac:dyDescent="0.3">
      <c r="A41">
        <v>8</v>
      </c>
      <c r="B41">
        <v>1</v>
      </c>
      <c r="C41">
        <v>3</v>
      </c>
      <c r="L41" s="8"/>
      <c r="M41" s="8"/>
      <c r="N41" s="8"/>
      <c r="O41" s="8"/>
      <c r="P41" s="8"/>
    </row>
    <row r="42" spans="1:16" x14ac:dyDescent="0.3">
      <c r="L42" s="8"/>
      <c r="M42" s="8"/>
      <c r="N42" s="8"/>
      <c r="O42" s="8"/>
      <c r="P42" s="8"/>
    </row>
    <row r="43" spans="1:16" ht="15" thickBot="1" x14ac:dyDescent="0.35"/>
    <row r="44" spans="1:16" x14ac:dyDescent="0.3">
      <c r="L44" s="2"/>
      <c r="M44" s="2" t="s">
        <v>0</v>
      </c>
      <c r="N44" s="2" t="s">
        <v>1</v>
      </c>
      <c r="O44" s="2" t="s">
        <v>2</v>
      </c>
    </row>
    <row r="45" spans="1:16" x14ac:dyDescent="0.3">
      <c r="L45" s="3" t="s">
        <v>0</v>
      </c>
      <c r="M45" t="e">
        <f ca="1">IF(M35&lt;0.01,ROUND(M16,5)&amp;"(**)",ROUND(M16,5))</f>
        <v>#NUM!</v>
      </c>
      <c r="N45">
        <f t="shared" ref="N45:O45" ca="1" si="3">IF(N35&lt;0.01,ROUND(N16,5)&amp;"(**)",ROUND(N16,5))</f>
        <v>-0.24523</v>
      </c>
      <c r="O45" t="str">
        <f t="shared" ca="1" si="3"/>
        <v>0.69657(**)</v>
      </c>
    </row>
    <row r="46" spans="1:16" x14ac:dyDescent="0.3">
      <c r="L46" s="3" t="s">
        <v>1</v>
      </c>
      <c r="M46">
        <f t="shared" ref="M46:O46" ca="1" si="4">IF(M36&lt;0.01,ROUND(M17,5)&amp;"(**)",ROUND(M17,5))</f>
        <v>-0.24523</v>
      </c>
      <c r="N46" t="e">
        <f t="shared" ca="1" si="4"/>
        <v>#DIV/0!</v>
      </c>
      <c r="O46">
        <f t="shared" ca="1" si="4"/>
        <v>-0.17469000000000001</v>
      </c>
    </row>
    <row r="47" spans="1:16" ht="15" thickBot="1" x14ac:dyDescent="0.35">
      <c r="L47" s="4" t="s">
        <v>2</v>
      </c>
      <c r="M47" t="str">
        <f t="shared" ref="M47:O47" ca="1" si="5">IF(M37&lt;0.01,ROUND(M18,5)&amp;"(**)",ROUND(M18,5))</f>
        <v>0.69657(**)</v>
      </c>
      <c r="N47">
        <f t="shared" ca="1" si="5"/>
        <v>-0.17469000000000001</v>
      </c>
      <c r="O47" t="str">
        <f t="shared" ca="1" si="5"/>
        <v>1(**)</v>
      </c>
    </row>
    <row r="48" spans="1:16" ht="15" thickBot="1" x14ac:dyDescent="0.35"/>
    <row r="49" spans="12:15" x14ac:dyDescent="0.3">
      <c r="L49" s="2"/>
      <c r="M49" s="2" t="s">
        <v>0</v>
      </c>
      <c r="N49" s="2" t="s">
        <v>1</v>
      </c>
      <c r="O49" s="2" t="s">
        <v>2</v>
      </c>
    </row>
    <row r="50" spans="12:15" x14ac:dyDescent="0.3">
      <c r="L50" s="3" t="s">
        <v>0</v>
      </c>
      <c r="M50" s="5">
        <f ca="1">IF(M16=1,1,M45)</f>
        <v>1</v>
      </c>
      <c r="N50" s="5">
        <f t="shared" ref="N50:O50" ca="1" si="6">IF(N16=1,1,N45)</f>
        <v>-0.24523</v>
      </c>
      <c r="O50" s="5" t="str">
        <f t="shared" ca="1" si="6"/>
        <v>0.69657(**)</v>
      </c>
    </row>
    <row r="51" spans="12:15" x14ac:dyDescent="0.3">
      <c r="L51" s="3" t="s">
        <v>1</v>
      </c>
      <c r="M51" s="6">
        <f t="shared" ref="M51:O51" ca="1" si="7">IF(M17=1,1,M46)</f>
        <v>-0.24523</v>
      </c>
      <c r="N51" s="5">
        <f t="shared" ca="1" si="7"/>
        <v>1</v>
      </c>
      <c r="O51" s="5">
        <f t="shared" ca="1" si="7"/>
        <v>-0.17469000000000001</v>
      </c>
    </row>
    <row r="52" spans="12:15" ht="15" thickBot="1" x14ac:dyDescent="0.35">
      <c r="L52" s="4" t="s">
        <v>2</v>
      </c>
      <c r="M52" s="5" t="str">
        <f t="shared" ref="M52:O52" ca="1" si="8">IF(M18=1,1,M47)</f>
        <v>0.69657(**)</v>
      </c>
      <c r="N52" s="5">
        <f t="shared" ca="1" si="8"/>
        <v>-0.17469000000000001</v>
      </c>
      <c r="O52" s="5">
        <f t="shared" ca="1" si="8"/>
        <v>1</v>
      </c>
    </row>
  </sheetData>
  <mergeCells count="3">
    <mergeCell ref="E6:F14"/>
    <mergeCell ref="L20:T22"/>
    <mergeCell ref="L40:P42"/>
  </mergeCells>
  <pageMargins left="0.7" right="0.7" top="0.75" bottom="0.75" header="0.3" footer="0.3"/>
  <drawing r:id="rId1"/>
  <legacyDrawing r:id="rId2"/>
  <oleObjects>
    <mc:AlternateContent xmlns:mc="http://schemas.openxmlformats.org/markup-compatibility/2006">
      <mc:Choice Requires="x14">
        <oleObject progId="Equation.3" shapeId="1025" r:id="rId3">
          <objectPr defaultSize="0" r:id="rId4">
            <anchor moveWithCells="1">
              <from>
                <xdr:col>3</xdr:col>
                <xdr:colOff>411480</xdr:colOff>
                <xdr:row>25</xdr:row>
                <xdr:rowOff>152400</xdr:rowOff>
              </from>
              <to>
                <xdr:col>10</xdr:col>
                <xdr:colOff>99060</xdr:colOff>
                <xdr:row>44</xdr:row>
                <xdr:rowOff>144780</xdr:rowOff>
              </to>
            </anchor>
          </objectPr>
        </oleObject>
      </mc:Choice>
      <mc:Fallback>
        <oleObject progId="Equation.3" shapeId="1025" r:id="rId3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Testo</vt:lpstr>
      <vt:lpstr>Dati</vt:lpstr>
      <vt:lpstr>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 Riani</dc:creator>
  <cp:lastModifiedBy>Mriani</cp:lastModifiedBy>
  <dcterms:created xsi:type="dcterms:W3CDTF">2014-09-24T15:02:47Z</dcterms:created>
  <dcterms:modified xsi:type="dcterms:W3CDTF">2020-09-29T14:40:12Z</dcterms:modified>
</cp:coreProperties>
</file>